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255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<sst xmlns="http://schemas.openxmlformats.org/spreadsheetml/2006/main" count="54" uniqueCount="54">
  <si>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</si>
  <si>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</si>
  <si>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</si>
  <si>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</si>
  <si>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</si>
  <si>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</si>
  <si>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</si>
  <si>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</si>
  <si>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</si>
  <si>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</si>
  <si>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</si>
  <si>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</si>
  <si>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</si>
  <si>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</si>
  <si>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</si>
  <si>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</si>
  <si>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</si>
  <si>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</si>
  <si>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</si>
  <si>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</si>
  <si>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</si>
  <si>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</si>
  <si>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</si>
  <si>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</si>
  <si>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</si>
  <si>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</si>
  <si>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</si>
  <si>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</si>
  <si>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</si>
  <si>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</si>
  <si>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</si>
  <si>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</si>
  <si>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</si>
  <si>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</si>
  <si>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</si>
  <si>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</si>
  <si>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</si>
  <si>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</si>
  <si>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</si>
  <si>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</si>
  <si>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</si>
  <si>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</si>
  <si>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</si>
  <si>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</si>
  <si>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</si>
  <si>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</si>
  <si>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</si>
  <si>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</si>
  <si>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</si>
  <si>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</si>
  <si>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</si>
  <si>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</si>
  <si>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</si>
  <si>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17 вересня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</si>
</sst>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2" fontId="24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191" fontId="0" fillId="0" borderId="22" xfId="0" applyNumberFormat="1" applyFont="1" applyFill="1" applyBorder="1" applyAlignment="1">
      <alignment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2" t="s">
        <v>23</v>
      </c>
      <c r="B1" s="62"/>
      <c r="C1" s="62"/>
      <c r="D1" s="62"/>
      <c r="E1" s="62"/>
    </row>
    <row r="2" spans="1:5" s="32" customFormat="1" ht="22.5">
      <c r="A2" s="62" t="s">
        <v>53</v>
      </c>
      <c r="B2" s="62"/>
      <c r="C2" s="62"/>
      <c r="D2" s="62"/>
      <c r="E2" s="62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3" t="s">
        <v>6</v>
      </c>
      <c r="B5" s="64"/>
      <c r="C5" s="64"/>
      <c r="D5" s="64"/>
      <c r="E5" s="65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32318</v>
      </c>
      <c r="D6" s="11">
        <f>D7+D8</f>
        <v>34436.9</v>
      </c>
      <c r="E6" s="12">
        <f>D6/C6*100</f>
        <v>106.55640819357635</v>
      </c>
    </row>
    <row r="7" spans="1:5" s="32" customFormat="1" ht="30.75" customHeight="1">
      <c r="A7" s="13">
        <v>11010000</v>
      </c>
      <c r="B7" s="14" t="s">
        <v>10</v>
      </c>
      <c r="C7" s="15">
        <v>32318</v>
      </c>
      <c r="D7" s="15">
        <v>34400.4</v>
      </c>
      <c r="E7" s="15">
        <f>D7/C7*100</f>
        <v>106.4434680363884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36.5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550.7</v>
      </c>
      <c r="D9" s="11">
        <f>D10+D12+D11</f>
        <v>791.5</v>
      </c>
      <c r="E9" s="12">
        <f>D9/C9*100</f>
        <v>143.72616669693116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45</v>
      </c>
      <c r="E10" s="38">
        <f>D10/C10*100</f>
        <v>450</v>
      </c>
    </row>
    <row r="11" spans="1:5" s="32" customFormat="1" ht="28.5" customHeight="1">
      <c r="A11" s="36" t="s">
        <v>30</v>
      </c>
      <c r="B11" s="37" t="s">
        <v>31</v>
      </c>
      <c r="C11" s="38">
        <v>203</v>
      </c>
      <c r="D11" s="38">
        <v>422.5</v>
      </c>
      <c r="E11" s="38">
        <f>D11/C11*100</f>
        <v>208.12807881773398</v>
      </c>
    </row>
    <row r="12" spans="1:5" s="32" customFormat="1" ht="28.5" customHeight="1" thickBot="1">
      <c r="A12" s="39" t="s">
        <v>28</v>
      </c>
      <c r="B12" s="40" t="s">
        <v>29</v>
      </c>
      <c r="C12" s="35">
        <v>337.7</v>
      </c>
      <c r="D12" s="35">
        <v>324</v>
      </c>
      <c r="E12" s="38">
        <f>D12/C12*100</f>
        <v>95.94314480307966</v>
      </c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32868.7</v>
      </c>
      <c r="D15" s="34">
        <f>D6+D9+D13</f>
        <v>35228.4</v>
      </c>
      <c r="E15" s="20">
        <f aca="true" t="shared" si="0" ref="E15:E21">D15/C15*100</f>
        <v>107.17917045700014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301792.2</v>
      </c>
      <c r="D16" s="11">
        <f>D17+D20+D18+D19</f>
        <v>289391.5</v>
      </c>
      <c r="E16" s="11">
        <f t="shared" si="0"/>
        <v>95.89098061513849</v>
      </c>
    </row>
    <row r="17" spans="1:5" s="32" customFormat="1" ht="24.75" customHeight="1">
      <c r="A17" s="21">
        <v>41020000</v>
      </c>
      <c r="B17" s="22" t="s">
        <v>45</v>
      </c>
      <c r="C17" s="23">
        <v>10415.6</v>
      </c>
      <c r="D17" s="23">
        <v>9644.1</v>
      </c>
      <c r="E17" s="23">
        <f t="shared" si="0"/>
        <v>92.59284150697032</v>
      </c>
    </row>
    <row r="18" spans="1:5" s="32" customFormat="1" ht="24.75" customHeight="1">
      <c r="A18" s="24">
        <v>41030000</v>
      </c>
      <c r="B18" s="25" t="s">
        <v>46</v>
      </c>
      <c r="C18" s="26">
        <v>64216.5</v>
      </c>
      <c r="D18" s="26">
        <v>64216.5</v>
      </c>
      <c r="E18" s="26">
        <f t="shared" si="0"/>
        <v>100</v>
      </c>
    </row>
    <row r="19" spans="1:5" s="32" customFormat="1" ht="24.75" customHeight="1">
      <c r="A19" s="24">
        <v>41040000</v>
      </c>
      <c r="B19" s="42" t="s">
        <v>47</v>
      </c>
      <c r="C19" s="43">
        <v>8850.5</v>
      </c>
      <c r="D19" s="43">
        <v>8517.8</v>
      </c>
      <c r="E19" s="26">
        <f t="shared" si="0"/>
        <v>96.24089034517823</v>
      </c>
    </row>
    <row r="20" spans="1:5" s="32" customFormat="1" ht="25.5" customHeight="1" thickBot="1">
      <c r="A20" s="24">
        <v>41050000</v>
      </c>
      <c r="B20" s="25" t="s">
        <v>48</v>
      </c>
      <c r="C20" s="26">
        <v>218309.6</v>
      </c>
      <c r="D20" s="26">
        <v>207013.1</v>
      </c>
      <c r="E20" s="26">
        <f t="shared" si="0"/>
        <v>94.8254680508782</v>
      </c>
    </row>
    <row r="21" spans="1:5" s="32" customFormat="1" ht="29.25" customHeight="1" thickBot="1">
      <c r="A21" s="27"/>
      <c r="B21" s="28" t="s">
        <v>9</v>
      </c>
      <c r="C21" s="29">
        <f>C16+C15</f>
        <v>334660.9</v>
      </c>
      <c r="D21" s="29">
        <f>D16+D15</f>
        <v>324619.9</v>
      </c>
      <c r="E21" s="20">
        <f t="shared" si="0"/>
        <v>96.99964949595247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1" ref="E22:E34">IF(C22=0,"",IF(D22/C22*100&gt;=200,"В/100",D22/C22*100))</f>
      </c>
    </row>
    <row r="23" spans="1:5" s="45" customFormat="1" ht="21.75" customHeight="1" thickBot="1">
      <c r="A23" s="66" t="s">
        <v>11</v>
      </c>
      <c r="B23" s="67"/>
      <c r="C23" s="67"/>
      <c r="D23" s="67"/>
      <c r="E23" s="68"/>
    </row>
    <row r="24" spans="1:5" s="45" customFormat="1" ht="22.5" customHeight="1">
      <c r="A24" s="53" t="s">
        <v>32</v>
      </c>
      <c r="B24" s="54" t="s">
        <v>12</v>
      </c>
      <c r="C24" s="59">
        <v>2877.239</v>
      </c>
      <c r="D24" s="61">
        <v>2508.71797</v>
      </c>
      <c r="E24" s="55">
        <f t="shared" si="1"/>
        <v>87.19185198031863</v>
      </c>
    </row>
    <row r="25" spans="1:5" s="45" customFormat="1" ht="30" customHeight="1">
      <c r="A25" s="53" t="s">
        <v>33</v>
      </c>
      <c r="B25" s="54" t="s">
        <v>13</v>
      </c>
      <c r="C25" s="59">
        <v>80243.09851</v>
      </c>
      <c r="D25" s="60">
        <v>62159.36603</v>
      </c>
      <c r="E25" s="55">
        <f t="shared" si="1"/>
        <v>77.46381580997101</v>
      </c>
    </row>
    <row r="26" spans="1:5" s="45" customFormat="1" ht="19.5" customHeight="1">
      <c r="A26" s="53" t="s">
        <v>34</v>
      </c>
      <c r="B26" s="54" t="s">
        <v>14</v>
      </c>
      <c r="C26" s="59">
        <v>58855.28695</v>
      </c>
      <c r="D26" s="60">
        <v>52303.43681</v>
      </c>
      <c r="E26" s="55">
        <f t="shared" si="1"/>
        <v>88.86786475857969</v>
      </c>
    </row>
    <row r="27" spans="1:5" s="45" customFormat="1" ht="25.5" customHeight="1">
      <c r="A27" s="53" t="s">
        <v>35</v>
      </c>
      <c r="B27" s="54" t="s">
        <v>19</v>
      </c>
      <c r="C27" s="59">
        <v>191494.87133</v>
      </c>
      <c r="D27" s="60">
        <v>181791.53703</v>
      </c>
      <c r="E27" s="55">
        <f t="shared" si="1"/>
        <v>94.93284899349686</v>
      </c>
    </row>
    <row r="28" spans="1:5" s="45" customFormat="1" ht="25.5" customHeight="1">
      <c r="A28" s="53" t="s">
        <v>36</v>
      </c>
      <c r="B28" s="54" t="s">
        <v>15</v>
      </c>
      <c r="C28" s="59">
        <v>5238.023</v>
      </c>
      <c r="D28" s="60">
        <v>3069.52404</v>
      </c>
      <c r="E28" s="55">
        <f>IF(C28=0,"",IF(D28/C28*100&gt;=200,"В/100",D28/C28*100))</f>
        <v>58.600812558478644</v>
      </c>
    </row>
    <row r="29" spans="1:5" s="45" customFormat="1" ht="25.5" customHeight="1">
      <c r="A29" s="53" t="s">
        <v>37</v>
      </c>
      <c r="B29" s="54" t="s">
        <v>16</v>
      </c>
      <c r="C29" s="59">
        <v>1232.5985</v>
      </c>
      <c r="D29" s="60">
        <v>1039.01012</v>
      </c>
      <c r="E29" s="55">
        <f>IF(C29=0,"",IF(D29/C29*100&gt;=200,"В/100",D29/C29*100))</f>
        <v>84.29428723140585</v>
      </c>
    </row>
    <row r="30" spans="1:5" s="45" customFormat="1" ht="21" customHeight="1">
      <c r="A30" s="53" t="s">
        <v>38</v>
      </c>
      <c r="B30" s="54" t="s">
        <v>26</v>
      </c>
      <c r="C30" s="59">
        <v>119.3</v>
      </c>
      <c r="D30" s="60">
        <v>57.32267</v>
      </c>
      <c r="E30" s="55">
        <f t="shared" si="1"/>
        <v>48.04917854149204</v>
      </c>
    </row>
    <row r="31" spans="1:5" s="45" customFormat="1" ht="24" customHeight="1">
      <c r="A31" s="53" t="s">
        <v>52</v>
      </c>
      <c r="B31" s="54" t="s">
        <v>51</v>
      </c>
      <c r="C31" s="59">
        <v>55</v>
      </c>
      <c r="D31" s="60">
        <v>0</v>
      </c>
      <c r="E31" s="55">
        <f t="shared" si="1"/>
        <v>0</v>
      </c>
    </row>
    <row r="32" spans="1:5" s="45" customFormat="1" ht="30" customHeight="1">
      <c r="A32" s="53" t="s">
        <v>39</v>
      </c>
      <c r="B32" s="54" t="s">
        <v>50</v>
      </c>
      <c r="C32" s="59">
        <v>245</v>
      </c>
      <c r="D32" s="60">
        <v>10.2</v>
      </c>
      <c r="E32" s="55">
        <f t="shared" si="1"/>
        <v>4.163265306122449</v>
      </c>
    </row>
    <row r="33" spans="1:5" s="45" customFormat="1" ht="29.25" customHeight="1" thickBot="1">
      <c r="A33" s="16" t="s">
        <v>49</v>
      </c>
      <c r="B33" s="56" t="s">
        <v>17</v>
      </c>
      <c r="C33" s="59">
        <v>10659.618</v>
      </c>
      <c r="D33" s="60">
        <v>10001.9427</v>
      </c>
      <c r="E33" s="57">
        <f t="shared" si="1"/>
        <v>93.83021699276652</v>
      </c>
    </row>
    <row r="34" spans="1:5" s="46" customFormat="1" ht="23.25" customHeight="1" thickBot="1">
      <c r="A34" s="51"/>
      <c r="B34" s="52" t="s">
        <v>18</v>
      </c>
      <c r="C34" s="58">
        <f>SUM(C24:C33)</f>
        <v>351020.03528999997</v>
      </c>
      <c r="D34" s="58">
        <f>SUM(D24:D33)</f>
        <v>312941.05737000005</v>
      </c>
      <c r="E34" s="50">
        <f t="shared" si="1"/>
        <v>89.15190755748729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Пользователь Windows</cp:lastModifiedBy>
  <cp:lastPrinted>2018-08-27T08:42:23Z</cp:lastPrinted>
  <dcterms:created xsi:type="dcterms:W3CDTF">2015-04-06T06:03:14Z</dcterms:created>
  <dcterms:modified xsi:type="dcterms:W3CDTF">2018-09-17T08:35:17Z</dcterms:modified>
  <cp:category/>
  <cp:version/>
  <cp:contentType/>
  <cp:contentStatus/>
</cp:coreProperties>
</file>